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G:\SFA 2019\INFORME SEGUNDO TRIMESTRE 2019\INFORME SEGUNDO TRIMESTRE 2019 Archivos\DATOS ABIERTOS\"/>
    </mc:Choice>
  </mc:AlternateContent>
  <xr:revisionPtr revIDLastSave="0" documentId="13_ncr:40009_{330E7E3B-CF26-4D99-B171-5F2EDE3CC7A6}" xr6:coauthVersionLast="43" xr6:coauthVersionMax="43" xr10:uidLastSave="{00000000-0000-0000-0000-000000000000}"/>
  <bookViews>
    <workbookView xWindow="375" yWindow="375" windowWidth="15000" windowHeight="10725" tabRatio="500"/>
  </bookViews>
  <sheets>
    <sheet name="Hoja2" sheetId="3" r:id="rId1"/>
  </sheets>
  <externalReferences>
    <externalReference r:id="rId2"/>
    <externalReference r:id="rId3"/>
  </externalReferences>
  <definedNames>
    <definedName name="_xlnm.Print_Area" localSheetId="0">Hoja2!$C$2:$I$41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3" l="1"/>
  <c r="H19" i="3" s="1"/>
  <c r="I19" i="3" s="1"/>
  <c r="D20" i="3"/>
  <c r="G20" i="3"/>
  <c r="H20" i="3" s="1"/>
  <c r="I20" i="3" s="1"/>
  <c r="G18" i="3"/>
  <c r="H18" i="3"/>
  <c r="G17" i="3"/>
  <c r="H17" i="3" s="1"/>
  <c r="G16" i="3"/>
  <c r="H16" i="3" s="1"/>
  <c r="G15" i="3"/>
  <c r="H15" i="3"/>
  <c r="I15" i="3" s="1"/>
  <c r="G13" i="3"/>
  <c r="H13" i="3"/>
  <c r="E18" i="3"/>
  <c r="E17" i="3"/>
  <c r="E15" i="3"/>
  <c r="D19" i="3"/>
  <c r="F19" i="3" s="1"/>
  <c r="D18" i="3"/>
  <c r="F18" i="3" s="1"/>
  <c r="D17" i="3"/>
  <c r="F17" i="3" s="1"/>
  <c r="D16" i="3"/>
  <c r="F16" i="3"/>
  <c r="D15" i="3"/>
  <c r="D13" i="3"/>
  <c r="H21" i="3"/>
  <c r="I21" i="3"/>
  <c r="G29" i="3"/>
  <c r="G25" i="3"/>
  <c r="H25" i="3" s="1"/>
  <c r="I25" i="3" s="1"/>
  <c r="G24" i="3"/>
  <c r="H24" i="3" s="1"/>
  <c r="I24" i="3" s="1"/>
  <c r="F27" i="3"/>
  <c r="G27" i="3"/>
  <c r="H27" i="3" s="1"/>
  <c r="I27" i="3" s="1"/>
  <c r="F26" i="3"/>
  <c r="G26" i="3" s="1"/>
  <c r="H26" i="3" s="1"/>
  <c r="I26" i="3" s="1"/>
  <c r="F25" i="3"/>
  <c r="F24" i="3"/>
  <c r="F21" i="3"/>
  <c r="F14" i="3"/>
  <c r="G14" i="3" s="1"/>
  <c r="E29" i="3"/>
  <c r="E23" i="3"/>
  <c r="D23" i="3"/>
  <c r="F23" i="3" s="1"/>
  <c r="F30" i="3"/>
  <c r="D29" i="3"/>
  <c r="F29" i="3" s="1"/>
  <c r="H30" i="3"/>
  <c r="H29" i="3"/>
  <c r="I29" i="3"/>
  <c r="I30" i="3"/>
  <c r="F13" i="3"/>
  <c r="E20" i="3"/>
  <c r="I18" i="3" l="1"/>
  <c r="I13" i="3"/>
  <c r="I16" i="3"/>
  <c r="F15" i="3"/>
  <c r="I17" i="3"/>
  <c r="D12" i="3"/>
  <c r="D32" i="3" s="1"/>
  <c r="F20" i="3"/>
  <c r="E12" i="3"/>
  <c r="E32" i="3" s="1"/>
  <c r="H14" i="3"/>
  <c r="I14" i="3" s="1"/>
  <c r="G12" i="3"/>
  <c r="G32" i="3" s="1"/>
  <c r="H23" i="3"/>
  <c r="I23" i="3" s="1"/>
  <c r="G23" i="3"/>
  <c r="H12" i="3"/>
  <c r="I12" i="3" l="1"/>
  <c r="I32" i="3" s="1"/>
  <c r="F12" i="3"/>
  <c r="F32" i="3" s="1"/>
  <c r="H32" i="3"/>
</calcChain>
</file>

<file path=xl/sharedStrings.xml><?xml version="1.0" encoding="utf-8"?>
<sst xmlns="http://schemas.openxmlformats.org/spreadsheetml/2006/main" count="43" uniqueCount="39">
  <si>
    <t>GOBIERNO DEL ESTADO DE MICHOACAN DE OCAMPO</t>
  </si>
  <si>
    <t>ESTADO ANALITICO DE INGRESOS</t>
  </si>
  <si>
    <t xml:space="preserve">
ESTADO ANALITICO DE INGRESOS POR FUENTE DE FINANCIAMIENTO</t>
  </si>
  <si>
    <t>TOTAL</t>
  </si>
  <si>
    <t>LIC. CARLOS MALDONADO MENDOZA</t>
  </si>
  <si>
    <t>SECRETARIO DE FINANZAS Y ADMINISTRACION</t>
  </si>
  <si>
    <t>DIRECTOR DE CONTABILIDAD</t>
  </si>
  <si>
    <t>C.P. SALVADOR AGUIRRE ROMERO</t>
  </si>
  <si>
    <t>(Pesos)</t>
  </si>
  <si>
    <t>INGRESOS PODER EJCUTIVO FEDERAL O ESTATAL Y DE LOS MUNICICPIOS</t>
  </si>
  <si>
    <t>IMPUESTOS</t>
  </si>
  <si>
    <t>CUOTAS Y APORTACIONES DE SEGURIDAD SOCIAL</t>
  </si>
  <si>
    <t>PRODUCTOS</t>
  </si>
  <si>
    <t>APROVECHAMIENTOS</t>
  </si>
  <si>
    <t>PARTICIPACIONES, APORTACIONES, CONVENIOS, INCENTIVOS DERIVADOS DE LA COLABORACION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</si>
  <si>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</si>
  <si>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INGRESOS POR VENTA DE BIENES ,PRESTACION DE SERVICIOS Y OTROS INGRESOS</t>
  </si>
  <si>
    <t>CONTRIBUCIONES DE MEJORAS</t>
  </si>
  <si>
    <t>DERECHOS</t>
  </si>
  <si>
    <t>TRANSFERENCIAS, ASIGNACIONES, SUBSIDIOS Y SUBVENCIONES Y PENSIONES Y JUBILACIONES</t>
  </si>
  <si>
    <t>INGRESOS DERIVADOS DE FINANCIAMIENTO</t>
  </si>
  <si>
    <t>INGRESOS POR VENTA DE BIENES, PRESTACION DE SERVICIOS Y OTROS INGRESOS</t>
  </si>
  <si>
    <t>INGRESOS EXCEDENTES</t>
  </si>
  <si>
    <t>INGRESOS</t>
  </si>
  <si>
    <t xml:space="preserve"> ESTIMADOS
</t>
  </si>
  <si>
    <t xml:space="preserve">AMPLIACIONES Y REDUCCIONES
</t>
  </si>
  <si>
    <t xml:space="preserve">MODIFICADOS
</t>
  </si>
  <si>
    <t xml:space="preserve"> DEVENGADOS
</t>
  </si>
  <si>
    <t xml:space="preserve"> RECAUDADOS
</t>
  </si>
  <si>
    <t>DIFERENCIA</t>
  </si>
  <si>
    <t>( 1 )</t>
  </si>
  <si>
    <t>( 2)</t>
  </si>
  <si>
    <t>( 3 = 1 + 2 )</t>
  </si>
  <si>
    <t>( 4 )</t>
  </si>
  <si>
    <t>( 5 )</t>
  </si>
  <si>
    <t>( 6=5 + 1</t>
  </si>
  <si>
    <t>ESTADO ANALITICO DE INGRESOS POR FUENTE DE FINANCIAMIENTO</t>
  </si>
  <si>
    <t>DEL 1 DE ENERO  AL  30 DE JUNIO DEL AÑO  2019</t>
  </si>
  <si>
    <t>Morelia Michoacán a 12 de agosto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</si>
</sst>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3" formatCode="#,##0.00_ ;\-#,##0.00\ "/>
  </numFmts>
  <fonts count="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87">
    <xf numFmtId="0" fontId="0" fillId="0" borderId="0" xfId="0">
      <alignment vertical="top"/>
    </xf>
    <xf numFmtId="43" fontId="0" fillId="0" borderId="0" xfId="0" applyNumberFormat="1">
      <alignment vertical="top"/>
    </xf>
    <xf numFmtId="0" fontId="2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vertical="top" wrapText="1" readingOrder="1"/>
    </xf>
    <xf numFmtId="0" fontId="3" fillId="0" borderId="0" xfId="0" applyFont="1" applyBorder="1" applyAlignment="1">
      <alignment vertical="top"/>
    </xf>
    <xf numFmtId="0" fontId="0" fillId="0" borderId="0" xfId="0" applyBorder="1">
      <alignment vertical="top"/>
    </xf>
    <xf numFmtId="0" fontId="4" fillId="0" borderId="0" xfId="0" applyFont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4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43" fontId="5" fillId="3" borderId="0" xfId="0" applyNumberFormat="1" applyFont="1" applyFill="1" applyBorder="1" applyAlignment="1">
      <alignment vertical="center"/>
    </xf>
    <xf numFmtId="43" fontId="3" fillId="3" borderId="0" xfId="1" applyFont="1" applyFill="1" applyBorder="1" applyAlignment="1">
      <alignment vertical="top" readingOrder="1"/>
    </xf>
    <xf numFmtId="43" fontId="3" fillId="0" borderId="0" xfId="0" applyNumberFormat="1" applyFont="1" applyBorder="1" applyAlignment="1">
      <alignment vertical="top"/>
    </xf>
    <xf numFmtId="43" fontId="3" fillId="0" borderId="0" xfId="0" applyNumberFormat="1" applyFont="1" applyAlignment="1">
      <alignment vertical="top" wrapText="1" readingOrder="1"/>
    </xf>
    <xf numFmtId="0" fontId="5" fillId="2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center" wrapText="1"/>
    </xf>
    <xf numFmtId="0" fontId="0" fillId="0" borderId="0" xfId="0" applyFill="1">
      <alignment vertical="top"/>
    </xf>
    <xf numFmtId="43" fontId="3" fillId="3" borderId="2" xfId="1" applyFont="1" applyFill="1" applyBorder="1" applyAlignment="1">
      <alignment vertical="top" readingOrder="1"/>
    </xf>
    <xf numFmtId="4" fontId="5" fillId="2" borderId="0" xfId="0" applyNumberFormat="1" applyFont="1" applyFill="1" applyBorder="1" applyAlignment="1">
      <alignment vertical="center"/>
    </xf>
    <xf numFmtId="4" fontId="5" fillId="3" borderId="0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4" fontId="5" fillId="2" borderId="0" xfId="0" applyNumberFormat="1" applyFont="1" applyFill="1" applyBorder="1" applyAlignment="1">
      <alignment horizontal="right" vertical="center"/>
    </xf>
    <xf numFmtId="43" fontId="5" fillId="2" borderId="0" xfId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right" vertical="center"/>
    </xf>
    <xf numFmtId="4" fontId="6" fillId="3" borderId="0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4" fontId="6" fillId="3" borderId="0" xfId="0" applyNumberFormat="1" applyFont="1" applyFill="1" applyBorder="1" applyAlignment="1">
      <alignment vertical="center"/>
    </xf>
    <xf numFmtId="4" fontId="5" fillId="3" borderId="0" xfId="0" applyNumberFormat="1" applyFont="1" applyFill="1" applyBorder="1" applyAlignment="1">
      <alignment horizontal="left" vertical="center"/>
    </xf>
    <xf numFmtId="43" fontId="5" fillId="2" borderId="0" xfId="1" applyFont="1" applyFill="1" applyBorder="1" applyAlignment="1">
      <alignment horizontal="right" vertical="center"/>
    </xf>
    <xf numFmtId="4" fontId="0" fillId="0" borderId="0" xfId="0" applyNumberFormat="1">
      <alignment vertical="top"/>
    </xf>
    <xf numFmtId="43" fontId="0" fillId="0" borderId="0" xfId="0" applyNumberFormat="1" applyBorder="1">
      <alignment vertical="top"/>
    </xf>
    <xf numFmtId="43" fontId="7" fillId="0" borderId="0" xfId="0" applyNumberFormat="1" applyFont="1" applyFill="1" applyBorder="1" applyAlignment="1">
      <alignment vertical="top" wrapText="1" readingOrder="1"/>
    </xf>
    <xf numFmtId="43" fontId="5" fillId="2" borderId="0" xfId="1" applyFont="1" applyFill="1" applyBorder="1" applyAlignment="1">
      <alignment horizontal="left" vertical="center"/>
    </xf>
    <xf numFmtId="4" fontId="4" fillId="3" borderId="0" xfId="1" applyNumberFormat="1" applyFont="1" applyFill="1" applyBorder="1" applyAlignment="1">
      <alignment vertical="center" readingOrder="1"/>
    </xf>
    <xf numFmtId="4" fontId="4" fillId="3" borderId="0" xfId="1" applyNumberFormat="1" applyFont="1" applyFill="1" applyBorder="1" applyAlignment="1">
      <alignment horizontal="right" vertical="center" readingOrder="1"/>
    </xf>
    <xf numFmtId="43" fontId="6" fillId="0" borderId="0" xfId="0" applyNumberFormat="1" applyFont="1" applyFill="1" applyBorder="1" applyAlignment="1">
      <alignment vertical="top" wrapText="1" readingOrder="1"/>
    </xf>
    <xf numFmtId="173" fontId="5" fillId="3" borderId="0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vertical="center" wrapText="1" readingOrder="1"/>
    </xf>
    <xf numFmtId="43" fontId="6" fillId="4" borderId="5" xfId="0" applyNumberFormat="1" applyFont="1" applyFill="1" applyBorder="1" applyAlignment="1">
      <alignment vertical="top" wrapText="1" readingOrder="1"/>
    </xf>
    <xf numFmtId="4" fontId="6" fillId="2" borderId="3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" fontId="3" fillId="3" borderId="3" xfId="1" applyNumberFormat="1" applyFont="1" applyFill="1" applyBorder="1" applyAlignment="1">
      <alignment vertical="top" readingOrder="1"/>
    </xf>
    <xf numFmtId="4" fontId="5" fillId="3" borderId="6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top" wrapText="1" readingOrder="1"/>
    </xf>
    <xf numFmtId="0" fontId="4" fillId="3" borderId="7" xfId="0" applyFont="1" applyFill="1" applyBorder="1" applyAlignment="1">
      <alignment horizontal="center" vertical="top" wrapText="1" readingOrder="1"/>
    </xf>
    <xf numFmtId="0" fontId="4" fillId="3" borderId="7" xfId="0" applyFont="1" applyFill="1" applyBorder="1" applyAlignment="1">
      <alignment vertical="top" wrapText="1" readingOrder="1"/>
    </xf>
    <xf numFmtId="0" fontId="4" fillId="3" borderId="8" xfId="0" applyFont="1" applyFill="1" applyBorder="1" applyAlignment="1">
      <alignment horizontal="center" vertical="center" wrapText="1" readingOrder="1"/>
    </xf>
    <xf numFmtId="49" fontId="4" fillId="3" borderId="9" xfId="0" applyNumberFormat="1" applyFont="1" applyFill="1" applyBorder="1" applyAlignment="1">
      <alignment horizontal="center" vertical="top" wrapText="1" readingOrder="1"/>
    </xf>
    <xf numFmtId="49" fontId="4" fillId="3" borderId="10" xfId="0" applyNumberFormat="1" applyFont="1" applyFill="1" applyBorder="1" applyAlignment="1">
      <alignment horizontal="center" vertical="top" wrapText="1" readingOrder="1"/>
    </xf>
    <xf numFmtId="0" fontId="4" fillId="3" borderId="10" xfId="0" applyFont="1" applyFill="1" applyBorder="1" applyAlignment="1">
      <alignment horizontal="center" vertical="top" wrapText="1" readingOrder="1"/>
    </xf>
    <xf numFmtId="43" fontId="1" fillId="0" borderId="0" xfId="0" applyNumberFormat="1" applyFont="1">
      <alignment vertical="top"/>
    </xf>
    <xf numFmtId="0" fontId="4" fillId="3" borderId="12" xfId="0" applyFont="1" applyFill="1" applyBorder="1" applyAlignment="1">
      <alignment horizontal="center" vertical="center" wrapText="1" readingOrder="1"/>
    </xf>
    <xf numFmtId="0" fontId="4" fillId="3" borderId="18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16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2" fillId="3" borderId="4" xfId="0" applyFont="1" applyFill="1" applyBorder="1" applyAlignment="1">
      <alignment horizontal="center" vertical="top" wrapText="1" readingOrder="1"/>
    </xf>
    <xf numFmtId="0" fontId="2" fillId="3" borderId="5" xfId="0" applyFont="1" applyFill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 applyBorder="1" applyAlignment="1">
      <alignment horizontal="center" vertical="top" wrapText="1" readingOrder="1"/>
    </xf>
    <xf numFmtId="0" fontId="1" fillId="0" borderId="11" xfId="0" applyFont="1" applyBorder="1" applyAlignment="1">
      <alignment horizontal="center" vertical="top" wrapText="1" readingOrder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horizontal="left" vertical="top" wrapText="1" readingOrder="1"/>
    </xf>
    <xf numFmtId="43" fontId="4" fillId="3" borderId="0" xfId="1" applyFont="1" applyFill="1" applyBorder="1" applyAlignment="1">
      <alignment horizontal="left" vertical="top" wrapText="1" readingOrder="1"/>
    </xf>
    <xf numFmtId="43" fontId="6" fillId="4" borderId="14" xfId="0" applyNumberFormat="1" applyFont="1" applyFill="1" applyBorder="1" applyAlignment="1">
      <alignment horizontal="center" vertical="center" wrapText="1" readingOrder="1"/>
    </xf>
    <xf numFmtId="43" fontId="6" fillId="4" borderId="15" xfId="0" applyNumberFormat="1" applyFont="1" applyFill="1" applyBorder="1" applyAlignment="1">
      <alignment horizontal="center" vertical="center" wrapText="1" readingOrder="1"/>
    </xf>
    <xf numFmtId="0" fontId="6" fillId="4" borderId="16" xfId="0" applyFont="1" applyFill="1" applyBorder="1" applyAlignment="1">
      <alignment horizontal="center" vertical="center" wrapText="1" readingOrder="1"/>
    </xf>
    <xf numFmtId="0" fontId="6" fillId="4" borderId="17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right" vertical="top" wrapText="1" readingOrder="1"/>
    </xf>
    <xf numFmtId="0" fontId="0" fillId="0" borderId="0" xfId="0" applyFill="1" applyBorder="1">
      <alignment vertical="top"/>
    </xf>
    <xf numFmtId="43" fontId="0" fillId="0" borderId="0" xfId="0" applyNumberFormat="1" applyFill="1" applyBorder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FCFC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1</xdr:row>
      <xdr:rowOff>156766</xdr:rowOff>
    </xdr:from>
    <xdr:to>
      <xdr:col>2</xdr:col>
      <xdr:colOff>1121171</xdr:colOff>
      <xdr:row>7</xdr:row>
      <xdr:rowOff>59532</xdr:rowOff>
    </xdr:to>
    <xdr:pic>
      <xdr:nvPicPr>
        <xdr:cNvPr id="67629" name="Picture 1025">
          <a:extLst>
            <a:ext uri="{FF2B5EF4-FFF2-40B4-BE49-F238E27FC236}">
              <a16:creationId xmlns:a16="http://schemas.microsoft.com/office/drawing/2014/main" id="{360676AF-0669-461D-8EC9-FF858F1E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538" y="156766"/>
          <a:ext cx="654446" cy="59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FA%202019/INFORME%20SEGUNDO%20TRIMESTRE%202019/Ingresos/balanza%20a%20marzo%202019%203004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FA%202019/INFORME%20SEGUNDO%20TRIMESTRE%202019/Ingresos/balanza%20a%20junio%202019%2026072019%20def2dotrm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res ing enero-mzo"/>
      <sheetName val="analt ing enero mzo"/>
      <sheetName val="res comp est dev 1er trim"/>
      <sheetName val="ANALIC comp est 1er trim 2019"/>
      <sheetName val="res anual"/>
      <sheetName val="analit anual"/>
      <sheetName val="res anual para disciplina"/>
      <sheetName val="REFRENDO"/>
      <sheetName val="mod ramo33"/>
      <sheetName val="mod ramo 28 part"/>
      <sheetName val="m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E11">
            <v>1813286944</v>
          </cell>
        </row>
        <row r="12">
          <cell r="E12">
            <v>0</v>
          </cell>
        </row>
        <row r="13">
          <cell r="E13">
            <v>2296596622</v>
          </cell>
        </row>
        <row r="14">
          <cell r="E14">
            <v>33679107</v>
          </cell>
        </row>
        <row r="15">
          <cell r="E15">
            <v>34730971</v>
          </cell>
        </row>
        <row r="16">
          <cell r="E16">
            <v>23000000</v>
          </cell>
        </row>
        <row r="23">
          <cell r="E23">
            <v>88962850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res ing enero-mzo"/>
      <sheetName val="analt ing enero mzo"/>
      <sheetName val="res comp est dev 2DOtrim"/>
      <sheetName val="ANALIC comp est 2DO trim 2019"/>
      <sheetName val="res anual"/>
      <sheetName val="analit anual"/>
      <sheetName val="REFRENDO"/>
      <sheetName val="mod ramo33"/>
      <sheetName val="mod ramo 28 part"/>
      <sheetName val="mod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I11">
            <v>807113525.13000011</v>
          </cell>
        </row>
        <row r="12">
          <cell r="F12">
            <v>7202757.4699999997</v>
          </cell>
          <cell r="I12">
            <v>10878071.48</v>
          </cell>
        </row>
        <row r="13">
          <cell r="I13">
            <v>1232301434.8799999</v>
          </cell>
        </row>
        <row r="14">
          <cell r="F14">
            <v>9361021.9600000009</v>
          </cell>
          <cell r="I14">
            <v>136185636.58000001</v>
          </cell>
        </row>
        <row r="15">
          <cell r="F15">
            <v>122690295</v>
          </cell>
          <cell r="I15">
            <v>201272901.38000003</v>
          </cell>
        </row>
        <row r="16">
          <cell r="I16">
            <v>9697371.3200000003</v>
          </cell>
        </row>
        <row r="17">
          <cell r="E17">
            <v>65727284946</v>
          </cell>
          <cell r="F17">
            <v>2917242306.4499998</v>
          </cell>
          <cell r="I17">
            <v>35942879028.720001</v>
          </cell>
        </row>
        <row r="23">
          <cell r="I23">
            <v>24368502.84</v>
          </cell>
        </row>
      </sheetData>
      <sheetData sheetId="7">
        <row r="496">
          <cell r="J496">
            <v>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GridLines="0" tabSelected="1" topLeftCell="D23" zoomScale="96" zoomScaleNormal="96" workbookViewId="0">
      <selection sqref="A1:J40"/>
    </sheetView>
  </sheetViews>
  <sheetFormatPr baseColWidth="10" defaultRowHeight="12.75" x14ac:dyDescent="0.2"/>
  <cols>
    <col min="1" max="2" width="2.140625" customWidth="1"/>
    <col min="3" max="3" width="52.42578125" customWidth="1"/>
    <col min="4" max="4" width="17.5703125" bestFit="1" customWidth="1"/>
    <col min="5" max="5" width="18.7109375" customWidth="1"/>
    <col min="6" max="6" width="16.28515625" customWidth="1"/>
    <col min="7" max="7" width="16.42578125" customWidth="1"/>
    <col min="8" max="8" width="15.7109375" customWidth="1"/>
    <col min="9" max="9" width="16.7109375" customWidth="1"/>
    <col min="10" max="10" width="2.140625" customWidth="1"/>
    <col min="11" max="11" width="18.28515625" bestFit="1" customWidth="1"/>
  </cols>
  <sheetData>
    <row r="1" spans="2:13" ht="8.25" customHeight="1" x14ac:dyDescent="0.2"/>
    <row r="2" spans="2:13" ht="12.75" customHeight="1" x14ac:dyDescent="0.2">
      <c r="C2" s="73" t="s">
        <v>0</v>
      </c>
      <c r="D2" s="73"/>
      <c r="E2" s="73"/>
      <c r="F2" s="73"/>
      <c r="G2" s="73"/>
      <c r="H2" s="73"/>
      <c r="I2" s="73"/>
      <c r="J2" s="3"/>
      <c r="K2" s="3"/>
      <c r="L2" s="3"/>
    </row>
    <row r="3" spans="2:13" ht="12.75" customHeight="1" x14ac:dyDescent="0.2">
      <c r="C3" s="73" t="s">
        <v>1</v>
      </c>
      <c r="D3" s="73"/>
      <c r="E3" s="73"/>
      <c r="F3" s="73"/>
      <c r="G3" s="73"/>
      <c r="H3" s="73"/>
      <c r="I3" s="73"/>
      <c r="J3" s="2"/>
      <c r="K3" s="2"/>
    </row>
    <row r="4" spans="2:13" ht="7.5" customHeight="1" x14ac:dyDescent="0.2"/>
    <row r="5" spans="2:13" ht="12.75" customHeight="1" x14ac:dyDescent="0.2">
      <c r="C5" s="73" t="s">
        <v>37</v>
      </c>
      <c r="D5" s="73"/>
      <c r="E5" s="73"/>
      <c r="F5" s="73"/>
      <c r="G5" s="73"/>
      <c r="H5" s="73"/>
      <c r="I5" s="73"/>
      <c r="J5" s="3"/>
      <c r="K5" s="3"/>
      <c r="L5" s="3"/>
      <c r="M5" s="3"/>
    </row>
    <row r="6" spans="2:13" ht="4.5" customHeight="1" x14ac:dyDescent="0.2"/>
    <row r="7" spans="2:13" ht="4.5" customHeight="1" x14ac:dyDescent="0.2"/>
    <row r="8" spans="2:13" x14ac:dyDescent="0.2">
      <c r="C8" s="74" t="s">
        <v>8</v>
      </c>
      <c r="D8" s="75"/>
      <c r="E8" s="75"/>
      <c r="F8" s="75"/>
      <c r="G8" s="75"/>
      <c r="H8" s="75"/>
      <c r="I8" s="75"/>
    </row>
    <row r="9" spans="2:13" x14ac:dyDescent="0.2">
      <c r="B9" s="62" t="s">
        <v>36</v>
      </c>
      <c r="C9" s="63"/>
      <c r="D9" s="68" t="s">
        <v>23</v>
      </c>
      <c r="E9" s="69"/>
      <c r="F9" s="69"/>
      <c r="G9" s="69"/>
      <c r="H9" s="69"/>
      <c r="I9" s="70"/>
    </row>
    <row r="10" spans="2:13" ht="33.75" x14ac:dyDescent="0.2">
      <c r="B10" s="64" t="s">
        <v>2</v>
      </c>
      <c r="C10" s="65"/>
      <c r="D10" s="54" t="s">
        <v>24</v>
      </c>
      <c r="E10" s="55" t="s">
        <v>25</v>
      </c>
      <c r="F10" s="56" t="s">
        <v>26</v>
      </c>
      <c r="G10" s="57" t="s">
        <v>27</v>
      </c>
      <c r="H10" s="57" t="s">
        <v>28</v>
      </c>
      <c r="I10" s="57" t="s">
        <v>29</v>
      </c>
    </row>
    <row r="11" spans="2:13" x14ac:dyDescent="0.2">
      <c r="B11" s="66"/>
      <c r="C11" s="67"/>
      <c r="D11" s="58" t="s">
        <v>30</v>
      </c>
      <c r="E11" s="59" t="s">
        <v>31</v>
      </c>
      <c r="F11" s="60" t="s">
        <v>32</v>
      </c>
      <c r="G11" s="59" t="s">
        <v>33</v>
      </c>
      <c r="H11" s="59" t="s">
        <v>34</v>
      </c>
      <c r="I11" s="60" t="s">
        <v>35</v>
      </c>
    </row>
    <row r="12" spans="2:13" ht="28.5" customHeight="1" x14ac:dyDescent="0.2">
      <c r="B12" s="76" t="s">
        <v>9</v>
      </c>
      <c r="C12" s="77"/>
      <c r="D12" s="28">
        <f>SUM(D13:D20)</f>
        <v>70017541440</v>
      </c>
      <c r="E12" s="28">
        <f>SUM(E13:E20)</f>
        <v>3056496380.8799996</v>
      </c>
      <c r="F12" s="28">
        <f t="shared" ref="F12:F21" si="0">D12+E12</f>
        <v>73074037820.880005</v>
      </c>
      <c r="G12" s="28">
        <f>SUM(G13:G20)</f>
        <v>38364696472.330002</v>
      </c>
      <c r="H12" s="28">
        <f>SUM(H13:H20)</f>
        <v>38364696472.330002</v>
      </c>
      <c r="I12" s="48">
        <f>SUM(I13:I20)</f>
        <v>-31652844967.669998</v>
      </c>
    </row>
    <row r="13" spans="2:13" ht="12.75" customHeight="1" x14ac:dyDescent="0.2">
      <c r="B13" s="19"/>
      <c r="C13" s="17" t="s">
        <v>10</v>
      </c>
      <c r="D13" s="12">
        <f>'[1]res anual'!$E$11</f>
        <v>1813286944</v>
      </c>
      <c r="E13" s="12"/>
      <c r="F13" s="30">
        <f t="shared" si="0"/>
        <v>1813286944</v>
      </c>
      <c r="G13" s="12">
        <f>'[2]res anual'!$I$11</f>
        <v>807113525.13000011</v>
      </c>
      <c r="H13" s="12">
        <f t="shared" ref="H13:H21" si="1">G13</f>
        <v>807113525.13000011</v>
      </c>
      <c r="I13" s="49">
        <f t="shared" ref="I13:I21" si="2">H13-D13</f>
        <v>-1006173418.8699999</v>
      </c>
    </row>
    <row r="14" spans="2:13" x14ac:dyDescent="0.2">
      <c r="B14" s="18"/>
      <c r="C14" s="11" t="s">
        <v>11</v>
      </c>
      <c r="D14" s="23">
        <v>0</v>
      </c>
      <c r="E14" s="26">
        <v>0</v>
      </c>
      <c r="F14" s="26">
        <f t="shared" si="0"/>
        <v>0</v>
      </c>
      <c r="G14" s="26">
        <f>E14+F14</f>
        <v>0</v>
      </c>
      <c r="H14" s="26">
        <f t="shared" si="1"/>
        <v>0</v>
      </c>
      <c r="I14" s="44">
        <f t="shared" si="2"/>
        <v>0</v>
      </c>
    </row>
    <row r="15" spans="2:13" x14ac:dyDescent="0.2">
      <c r="B15" s="22"/>
      <c r="C15" s="13" t="s">
        <v>17</v>
      </c>
      <c r="D15" s="43">
        <f>'[1]res anual'!$E$12</f>
        <v>0</v>
      </c>
      <c r="E15" s="12">
        <f>'[2]res anual'!$F$12</f>
        <v>7202757.4699999997</v>
      </c>
      <c r="F15" s="30">
        <f t="shared" si="0"/>
        <v>7202757.4699999997</v>
      </c>
      <c r="G15" s="12">
        <f>'[2]res anual'!$I$12</f>
        <v>10878071.48</v>
      </c>
      <c r="H15" s="12">
        <f t="shared" si="1"/>
        <v>10878071.48</v>
      </c>
      <c r="I15" s="49">
        <f t="shared" si="2"/>
        <v>10878071.48</v>
      </c>
    </row>
    <row r="16" spans="2:13" x14ac:dyDescent="0.2">
      <c r="B16" s="18"/>
      <c r="C16" s="11" t="s">
        <v>18</v>
      </c>
      <c r="D16" s="26">
        <f>'[1]res anual'!$E$13</f>
        <v>2296596622</v>
      </c>
      <c r="E16" s="26"/>
      <c r="F16" s="26">
        <f t="shared" si="0"/>
        <v>2296596622</v>
      </c>
      <c r="G16" s="26">
        <f>'[2]res anual'!$I$13</f>
        <v>1232301434.8799999</v>
      </c>
      <c r="H16" s="26">
        <f t="shared" si="1"/>
        <v>1232301434.8799999</v>
      </c>
      <c r="I16" s="44">
        <f t="shared" si="2"/>
        <v>-1064295187.1200001</v>
      </c>
    </row>
    <row r="17" spans="1:12" x14ac:dyDescent="0.2">
      <c r="B17" s="19"/>
      <c r="C17" s="17" t="s">
        <v>12</v>
      </c>
      <c r="D17" s="12">
        <f>'[1]res anual'!$E$14</f>
        <v>33679107</v>
      </c>
      <c r="E17" s="12">
        <f>'[2]res anual'!$F$14</f>
        <v>9361021.9600000009</v>
      </c>
      <c r="F17" s="30">
        <f t="shared" si="0"/>
        <v>43040128.960000001</v>
      </c>
      <c r="G17" s="12">
        <f>'[2]res anual'!$I$14</f>
        <v>136185636.58000001</v>
      </c>
      <c r="H17" s="12">
        <f t="shared" si="1"/>
        <v>136185636.58000001</v>
      </c>
      <c r="I17" s="49">
        <f t="shared" si="2"/>
        <v>102506529.58000001</v>
      </c>
    </row>
    <row r="18" spans="1:12" x14ac:dyDescent="0.2">
      <c r="B18" s="18"/>
      <c r="C18" s="11" t="s">
        <v>13</v>
      </c>
      <c r="D18" s="26">
        <f>'[1]res anual'!$E$15</f>
        <v>34730971</v>
      </c>
      <c r="E18" s="26">
        <f>'[2]res anual'!$F$15</f>
        <v>122690295</v>
      </c>
      <c r="F18" s="26">
        <f t="shared" si="0"/>
        <v>157421266</v>
      </c>
      <c r="G18" s="26">
        <f>'[2]res anual'!$I$15</f>
        <v>201272901.38000003</v>
      </c>
      <c r="H18" s="26">
        <f t="shared" si="1"/>
        <v>201272901.38000003</v>
      </c>
      <c r="I18" s="44">
        <f t="shared" si="2"/>
        <v>166541930.38000003</v>
      </c>
    </row>
    <row r="19" spans="1:12" x14ac:dyDescent="0.2">
      <c r="B19" s="19"/>
      <c r="C19" s="17" t="s">
        <v>21</v>
      </c>
      <c r="D19" s="12">
        <f>'[1]res anual'!$E$16+'[1]res anual'!$E$23</f>
        <v>111962850</v>
      </c>
      <c r="E19" s="12"/>
      <c r="F19" s="30">
        <f t="shared" si="0"/>
        <v>111962850</v>
      </c>
      <c r="G19" s="12">
        <f>'[2]res anual'!$I$16+'[2]res anual'!$I$23-'[2]analit anual'!$J$496</f>
        <v>34065874.159999996</v>
      </c>
      <c r="H19" s="12">
        <f t="shared" si="1"/>
        <v>34065874.159999996</v>
      </c>
      <c r="I19" s="49">
        <f t="shared" si="2"/>
        <v>-77896975.840000004</v>
      </c>
    </row>
    <row r="20" spans="1:12" ht="23.25" customHeight="1" x14ac:dyDescent="0.2">
      <c r="A20" s="21"/>
      <c r="B20" s="25"/>
      <c r="C20" s="11" t="s">
        <v>14</v>
      </c>
      <c r="D20" s="27">
        <f>'[2]res anual'!$E$17</f>
        <v>65727284946</v>
      </c>
      <c r="E20" s="26">
        <f>'[2]res anual'!$F$17</f>
        <v>2917242306.4499998</v>
      </c>
      <c r="F20" s="26">
        <f t="shared" si="0"/>
        <v>68644527252.449997</v>
      </c>
      <c r="G20" s="26">
        <f>'[2]res anual'!$I$17</f>
        <v>35942879028.720001</v>
      </c>
      <c r="H20" s="39">
        <f t="shared" si="1"/>
        <v>35942879028.720001</v>
      </c>
      <c r="I20" s="44">
        <f t="shared" si="2"/>
        <v>-29784405917.279999</v>
      </c>
    </row>
    <row r="21" spans="1:12" ht="18" x14ac:dyDescent="0.2">
      <c r="B21" s="19"/>
      <c r="C21" s="20" t="s">
        <v>19</v>
      </c>
      <c r="D21" s="24">
        <v>0</v>
      </c>
      <c r="E21" s="24">
        <v>0</v>
      </c>
      <c r="F21" s="30">
        <f t="shared" si="0"/>
        <v>0</v>
      </c>
      <c r="G21" s="24">
        <v>0</v>
      </c>
      <c r="H21" s="24">
        <f t="shared" si="1"/>
        <v>0</v>
      </c>
      <c r="I21" s="49">
        <f t="shared" si="2"/>
        <v>0</v>
      </c>
    </row>
    <row r="22" spans="1:12" ht="7.5" customHeight="1" x14ac:dyDescent="0.2">
      <c r="B22" s="18"/>
      <c r="C22" s="16"/>
      <c r="D22" s="23"/>
      <c r="E22" s="10"/>
      <c r="F22" s="26"/>
      <c r="G22" s="10"/>
      <c r="H22" s="10"/>
      <c r="I22" s="51"/>
    </row>
    <row r="23" spans="1:12" ht="45" customHeight="1" x14ac:dyDescent="0.2">
      <c r="B23" s="78" t="s">
        <v>15</v>
      </c>
      <c r="C23" s="79"/>
      <c r="D23" s="40">
        <f>SUM(D24:D27)</f>
        <v>0</v>
      </c>
      <c r="E23" s="41">
        <f>SUM(E24:E27)</f>
        <v>0</v>
      </c>
      <c r="F23" s="29">
        <f>D23+E23</f>
        <v>0</v>
      </c>
      <c r="G23" s="29">
        <f>E23+F23</f>
        <v>0</v>
      </c>
      <c r="H23" s="29">
        <f>F23+G23</f>
        <v>0</v>
      </c>
      <c r="I23" s="52">
        <f>H23-D23</f>
        <v>0</v>
      </c>
    </row>
    <row r="24" spans="1:12" x14ac:dyDescent="0.2">
      <c r="B24" s="18"/>
      <c r="C24" s="11" t="s">
        <v>11</v>
      </c>
      <c r="D24" s="26">
        <v>0</v>
      </c>
      <c r="E24" s="26">
        <v>0</v>
      </c>
      <c r="F24" s="26">
        <f t="shared" ref="F24:G27" si="3">D24+E24</f>
        <v>0</v>
      </c>
      <c r="G24" s="26">
        <f t="shared" si="3"/>
        <v>0</v>
      </c>
      <c r="H24" s="26">
        <f>G24</f>
        <v>0</v>
      </c>
      <c r="I24" s="51">
        <f>H24-D24</f>
        <v>0</v>
      </c>
    </row>
    <row r="25" spans="1:12" x14ac:dyDescent="0.2">
      <c r="B25" s="19"/>
      <c r="C25" s="17" t="s">
        <v>12</v>
      </c>
      <c r="D25" s="30">
        <v>0</v>
      </c>
      <c r="E25" s="30">
        <v>0</v>
      </c>
      <c r="F25" s="30">
        <f t="shared" si="3"/>
        <v>0</v>
      </c>
      <c r="G25" s="30">
        <f t="shared" si="3"/>
        <v>0</v>
      </c>
      <c r="H25" s="30">
        <f>G25</f>
        <v>0</v>
      </c>
      <c r="I25" s="49">
        <f>H25-D25</f>
        <v>0</v>
      </c>
    </row>
    <row r="26" spans="1:12" ht="18" x14ac:dyDescent="0.2">
      <c r="B26" s="18"/>
      <c r="C26" s="16" t="s">
        <v>16</v>
      </c>
      <c r="D26" s="26">
        <v>0</v>
      </c>
      <c r="E26" s="26">
        <v>0</v>
      </c>
      <c r="F26" s="26">
        <f t="shared" si="3"/>
        <v>0</v>
      </c>
      <c r="G26" s="26">
        <f t="shared" si="3"/>
        <v>0</v>
      </c>
      <c r="H26" s="26">
        <f>G26</f>
        <v>0</v>
      </c>
      <c r="I26" s="51">
        <f>H26-D26</f>
        <v>0</v>
      </c>
    </row>
    <row r="27" spans="1:12" ht="18" x14ac:dyDescent="0.2">
      <c r="B27" s="19"/>
      <c r="C27" s="20" t="s">
        <v>19</v>
      </c>
      <c r="D27" s="30">
        <v>0</v>
      </c>
      <c r="E27" s="30">
        <v>0</v>
      </c>
      <c r="F27" s="30">
        <f t="shared" si="3"/>
        <v>0</v>
      </c>
      <c r="G27" s="30">
        <f t="shared" si="3"/>
        <v>0</v>
      </c>
      <c r="H27" s="30">
        <f>G27</f>
        <v>0</v>
      </c>
      <c r="I27" s="52">
        <f>H27-D27</f>
        <v>0</v>
      </c>
    </row>
    <row r="28" spans="1:12" ht="6" customHeight="1" x14ac:dyDescent="0.2">
      <c r="B28" s="18"/>
      <c r="C28" s="16"/>
      <c r="D28" s="23"/>
      <c r="E28" s="10"/>
      <c r="F28" s="28"/>
      <c r="G28" s="10"/>
      <c r="H28" s="10"/>
      <c r="I28" s="51"/>
    </row>
    <row r="29" spans="1:12" ht="12.75" customHeight="1" x14ac:dyDescent="0.2">
      <c r="A29" s="21"/>
      <c r="B29" s="31" t="s">
        <v>20</v>
      </c>
      <c r="C29" s="32"/>
      <c r="D29" s="33">
        <f>D30</f>
        <v>0</v>
      </c>
      <c r="E29" s="33">
        <f>E30</f>
        <v>0</v>
      </c>
      <c r="F29" s="29">
        <f>D29+E29</f>
        <v>0</v>
      </c>
      <c r="G29" s="33">
        <f>G30</f>
        <v>0</v>
      </c>
      <c r="H29" s="33">
        <f>H30</f>
        <v>0</v>
      </c>
      <c r="I29" s="50">
        <f>H29-D29</f>
        <v>0</v>
      </c>
    </row>
    <row r="30" spans="1:12" x14ac:dyDescent="0.2">
      <c r="B30" s="25"/>
      <c r="C30" s="11" t="s">
        <v>20</v>
      </c>
      <c r="D30" s="26">
        <v>0</v>
      </c>
      <c r="E30" s="35">
        <v>0</v>
      </c>
      <c r="F30" s="39">
        <f>D30+E30</f>
        <v>0</v>
      </c>
      <c r="G30" s="39">
        <v>0</v>
      </c>
      <c r="H30" s="35">
        <f>G30</f>
        <v>0</v>
      </c>
      <c r="I30" s="44">
        <f>H30-D30</f>
        <v>0</v>
      </c>
    </row>
    <row r="31" spans="1:12" x14ac:dyDescent="0.2">
      <c r="B31" s="19"/>
      <c r="C31" s="17"/>
      <c r="D31" s="34"/>
      <c r="E31" s="17"/>
      <c r="F31" s="17"/>
      <c r="G31" s="17"/>
      <c r="H31" s="17"/>
      <c r="I31" s="53"/>
      <c r="J31" s="85"/>
      <c r="K31" s="86"/>
      <c r="L31" s="85"/>
    </row>
    <row r="32" spans="1:12" x14ac:dyDescent="0.2">
      <c r="B32" s="45"/>
      <c r="C32" s="46" t="s">
        <v>3</v>
      </c>
      <c r="D32" s="47">
        <f t="shared" ref="D32:I32" si="4">D12+D23+D29</f>
        <v>70017541440</v>
      </c>
      <c r="E32" s="47">
        <f t="shared" si="4"/>
        <v>3056496380.8799996</v>
      </c>
      <c r="F32" s="47">
        <f t="shared" si="4"/>
        <v>73074037820.880005</v>
      </c>
      <c r="G32" s="47">
        <f t="shared" si="4"/>
        <v>38364696472.330002</v>
      </c>
      <c r="H32" s="47">
        <f t="shared" si="4"/>
        <v>38364696472.330002</v>
      </c>
      <c r="I32" s="80">
        <f t="shared" si="4"/>
        <v>-31652844967.669998</v>
      </c>
    </row>
    <row r="33" spans="3:17" ht="11.25" customHeight="1" x14ac:dyDescent="0.2">
      <c r="G33" s="82" t="s">
        <v>22</v>
      </c>
      <c r="H33" s="83"/>
      <c r="I33" s="81"/>
    </row>
    <row r="34" spans="3:17" x14ac:dyDescent="0.2">
      <c r="D34" s="1"/>
      <c r="E34" s="36"/>
      <c r="F34" s="1"/>
      <c r="G34" s="42"/>
      <c r="K34" s="61"/>
    </row>
    <row r="35" spans="3:17" ht="12.75" customHeight="1" x14ac:dyDescent="0.2">
      <c r="D35" s="37"/>
      <c r="E35" s="7"/>
      <c r="F35" s="38"/>
      <c r="G35" s="84" t="s">
        <v>38</v>
      </c>
      <c r="H35" s="84"/>
      <c r="I35" s="84"/>
      <c r="J35" s="9"/>
      <c r="K35" s="9"/>
      <c r="L35" s="9"/>
      <c r="M35" s="9"/>
      <c r="N35" s="9"/>
      <c r="O35" s="9"/>
      <c r="P35" s="9"/>
      <c r="Q35" s="9"/>
    </row>
    <row r="36" spans="3:17" x14ac:dyDescent="0.2">
      <c r="D36" s="14"/>
      <c r="E36" s="6"/>
      <c r="F36" s="7"/>
      <c r="G36" s="1"/>
    </row>
    <row r="37" spans="3:17" x14ac:dyDescent="0.2">
      <c r="D37" s="15"/>
      <c r="E37" s="5"/>
      <c r="G37" s="1"/>
    </row>
    <row r="38" spans="3:17" x14ac:dyDescent="0.2">
      <c r="J38" s="7"/>
      <c r="K38" s="7"/>
      <c r="L38" s="7"/>
      <c r="M38" s="7"/>
      <c r="N38" s="7"/>
      <c r="O38" s="7"/>
    </row>
    <row r="39" spans="3:17" x14ac:dyDescent="0.2">
      <c r="C39" s="4" t="s">
        <v>4</v>
      </c>
      <c r="H39" s="71" t="s">
        <v>7</v>
      </c>
      <c r="I39" s="71"/>
      <c r="J39" s="6"/>
      <c r="K39" s="6"/>
      <c r="L39" s="6"/>
      <c r="M39" s="7"/>
      <c r="N39" s="7"/>
      <c r="O39" s="7"/>
    </row>
    <row r="40" spans="3:17" ht="12.75" customHeight="1" x14ac:dyDescent="0.2">
      <c r="C40" s="8" t="s">
        <v>5</v>
      </c>
      <c r="H40" s="72" t="s">
        <v>6</v>
      </c>
      <c r="I40" s="72"/>
      <c r="J40" s="5"/>
      <c r="K40" s="5"/>
      <c r="L40" s="5"/>
    </row>
  </sheetData>
  <mergeCells count="13">
    <mergeCell ref="I32:I33"/>
    <mergeCell ref="G33:H33"/>
    <mergeCell ref="G35:I35"/>
    <mergeCell ref="B9:C11"/>
    <mergeCell ref="D9:I9"/>
    <mergeCell ref="H39:I39"/>
    <mergeCell ref="H40:I40"/>
    <mergeCell ref="C2:I2"/>
    <mergeCell ref="C3:I3"/>
    <mergeCell ref="C5:I5"/>
    <mergeCell ref="C8:I8"/>
    <mergeCell ref="B12:C12"/>
    <mergeCell ref="B23:C23"/>
  </mergeCells>
  <pageMargins left="0.70866141732283472" right="0.47244094488188981" top="0.31496062992125984" bottom="0.31496062992125984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Aaguirre</cp:lastModifiedBy>
  <cp:lastPrinted>2019-08-09T00:16:12Z</cp:lastPrinted>
  <dcterms:created xsi:type="dcterms:W3CDTF">2017-08-04T05:12:43Z</dcterms:created>
  <dcterms:modified xsi:type="dcterms:W3CDTF">2019-08-09T00:16:25Z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01734361CD07C3C85B968AA4B2781C480C131A4BF1DCCE0484255B1E26629C81B5BFF81AF9CC7D324BC4322DF59D9D32FD3A56BCA5F352EA310CEC1BA4B5D63E10CDEC28FAA1750BCAC94F4022A6DC80860FFBAD19DC1300534370127A135384B8B9CADE5081906448153226C44C77B8E90EA523C24AA8CDE0F4B8B7D20D832</vt:lpwstr>
  </property>
  <property fmtid="{D5CDD505-2E9C-101B-9397-08002B2CF9AE}" pid="3" name="Business Objects Context Information1">
    <vt:lpwstr>45CF9AB72C42A0982F989F99A78429ECE46FC234AEFF7DC568FE488D88B540E1401C3602A9FC62DA03BD2E14F622DA13553869144BF02D5F325C0D9A9EA2C418084DFA4349956A9A36A913E0F784C246F7AF47FB11CBBEEF01E662F073A4E49C383206818E25D6B14A226ACBDA405B20F8315A05B6E9E134131E786D5F4A136</vt:lpwstr>
  </property>
  <property fmtid="{D5CDD505-2E9C-101B-9397-08002B2CF9AE}" pid="4" name="Business Objects Context Information2">
    <vt:lpwstr>FDE70930B1A4027C1BCAC273C479FA3B394DF2BA346AC0042EDF8BF80D1300AC9A13D206621A59F51D46FCA2CFA9B6FBADE430EAF816C0E463ED613E1EE0CC5D0CF9B1C71D2AD2487A838D96D0327B8697156E64F756630BCC9E49C4482CE51136340FB50C80776B3D1BE255B090B8194D6974E923F035F636CDBBFA63BD4C4</vt:lpwstr>
  </property>
  <property fmtid="{D5CDD505-2E9C-101B-9397-08002B2CF9AE}" pid="5" name="Business Objects Context Information3">
    <vt:lpwstr>5AC09DA00EA7FA58F2D9DDE7812B3EC9BDA0CCFAEFC9313FE2F9A9DE3C21BEC0BFC0EDDE3339D936F9BB9300113713C95CFAD00809B16D5263E54D0636905FE33E66B29015F59935750E66815F9CE15A43E7500CBE91884DFA7F7D40F21AFB92DAFE5AA3AAEB703A979A5B24C9E9EE1A09C8F14458C7F3CAA76A7E24C3B6438</vt:lpwstr>
  </property>
  <property fmtid="{D5CDD505-2E9C-101B-9397-08002B2CF9AE}" pid="6" name="Business Objects Context Information4">
    <vt:lpwstr>D050E205B617A4B7949AF288AAB3122D8673656B8B4323977C35C76D1561BE4A7A253874BB238577064B8A13621A04003B24F9A35024777C45EC7CB105837BA2858D7DCA6239D2626278AD854C5DA899170D134DB44E0958515D062DEFBEEFE84EC053C77E4EF7FA106460C52B6BE66498554DECB17B6D28EC7CAEC3C86F353</vt:lpwstr>
  </property>
  <property fmtid="{D5CDD505-2E9C-101B-9397-08002B2CF9AE}" pid="7" name="Business Objects Context Information5">
    <vt:lpwstr>022E9915991A3832CB466570C4F6264499F7B771F248AA6266E39CE116B7C0352468104331A524F17BFECDCB4D04D6AE1F98A4583C7358EF1DB3CFC493ABBF10DC25AE38C9239B272603FA1E2E7B44692CC229F640CF02FAE9130CBE32C2F074E2EB0BC59EEB12F36DFBDF52F439E2F5CEA56E247943237477BDF15A147E081</vt:lpwstr>
  </property>
  <property fmtid="{D5CDD505-2E9C-101B-9397-08002B2CF9AE}" pid="8" name="Business Objects Context Information6">
    <vt:lpwstr>7B4C85D1F610300C3DC329604747DF6DD3ED014F20F149C65E4A0A91ABED50BD80F631FAC80F8823C8BDEA5A1952D245E69F93AD30931A90333CD1C8D9F492C8196D9954</vt:lpwstr>
  </property>
</Properties>
</file>